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開案資料\12月資料\1202\輔助人力招標\"/>
    </mc:Choice>
  </mc:AlternateContent>
  <bookViews>
    <workbookView xWindow="0" yWindow="0" windowWidth="28800" windowHeight="12255" tabRatio="421" firstSheet="1" activeTab="1"/>
  </bookViews>
  <sheets>
    <sheet name="24000" sheetId="5" state="hidden" r:id="rId1"/>
    <sheet name="投標標價清單" sheetId="6" r:id="rId2"/>
  </sheets>
  <definedNames>
    <definedName name="_xlnm.Print_Area" localSheetId="0">'24000'!$A$1:$H$28</definedName>
    <definedName name="_xlnm.Print_Area" localSheetId="1">投標標價清單!$A$1:$G$25</definedName>
  </definedNames>
  <calcPr calcId="162913"/>
</workbook>
</file>

<file path=xl/calcChain.xml><?xml version="1.0" encoding="utf-8"?>
<calcChain xmlns="http://schemas.openxmlformats.org/spreadsheetml/2006/main">
  <c r="F16" i="6" l="1"/>
  <c r="F13" i="6"/>
  <c r="F11" i="6"/>
  <c r="G14" i="5"/>
  <c r="F7" i="5"/>
  <c r="G7" i="5"/>
  <c r="E13" i="5"/>
  <c r="E12" i="5"/>
  <c r="E11" i="5"/>
  <c r="E10" i="5"/>
  <c r="E6" i="5"/>
  <c r="G6" i="5"/>
  <c r="G10" i="5"/>
  <c r="G12" i="5"/>
  <c r="F15" i="5"/>
  <c r="G15" i="5"/>
  <c r="F13" i="5"/>
  <c r="G13" i="5"/>
  <c r="F11" i="5"/>
  <c r="G11" i="5"/>
  <c r="G17" i="5"/>
  <c r="F16" i="5"/>
  <c r="G16" i="5"/>
  <c r="G19" i="5"/>
  <c r="G20" i="5"/>
  <c r="G21" i="5"/>
  <c r="F12" i="6"/>
  <c r="F14" i="6" l="1"/>
</calcChain>
</file>

<file path=xl/sharedStrings.xml><?xml version="1.0" encoding="utf-8"?>
<sst xmlns="http://schemas.openxmlformats.org/spreadsheetml/2006/main" count="122" uniqueCount="93">
  <si>
    <r>
      <t xml:space="preserve">單位：新臺幣(元)
</t>
    </r>
    <r>
      <rPr>
        <sz val="6"/>
        <color indexed="8"/>
        <rFont val="標楷體"/>
        <family val="4"/>
        <charset val="136"/>
      </rPr>
      <t>96.11.14</t>
    </r>
    <phoneticPr fontId="3" type="noConversion"/>
  </si>
  <si>
    <t>項目</t>
    <phoneticPr fontId="3" type="noConversion"/>
  </si>
  <si>
    <t>單位</t>
    <phoneticPr fontId="3" type="noConversion"/>
  </si>
  <si>
    <t>數量</t>
    <phoneticPr fontId="3" type="noConversion"/>
  </si>
  <si>
    <t>單價</t>
    <phoneticPr fontId="3" type="noConversion"/>
  </si>
  <si>
    <t>單項小計</t>
    <phoneticPr fontId="3" type="noConversion"/>
  </si>
  <si>
    <t>說明</t>
    <phoneticPr fontId="3" type="noConversion"/>
  </si>
  <si>
    <t>人*月</t>
    <phoneticPr fontId="3" type="noConversion"/>
  </si>
  <si>
    <t>式</t>
    <phoneticPr fontId="3" type="noConversion"/>
  </si>
  <si>
    <t>營業稅</t>
    <phoneticPr fontId="3" type="noConversion"/>
  </si>
  <si>
    <t>A</t>
    <phoneticPr fontId="3" type="noConversion"/>
  </si>
  <si>
    <t>C</t>
    <phoneticPr fontId="3" type="noConversion"/>
  </si>
  <si>
    <t>D</t>
    <phoneticPr fontId="3" type="noConversion"/>
  </si>
  <si>
    <t>數量    (合計)</t>
    <phoneticPr fontId="3" type="noConversion"/>
  </si>
  <si>
    <t>人*月</t>
    <phoneticPr fontId="3" type="noConversion"/>
  </si>
  <si>
    <t>式</t>
    <phoneticPr fontId="3" type="noConversion"/>
  </si>
  <si>
    <t xml:space="preserve">  普通事故保險費</t>
    <phoneticPr fontId="3" type="noConversion"/>
  </si>
  <si>
    <t xml:space="preserve">  職業災害保險</t>
    <phoneticPr fontId="3" type="noConversion"/>
  </si>
  <si>
    <t>勞工保險費</t>
    <phoneticPr fontId="3" type="noConversion"/>
  </si>
  <si>
    <t>勞工退休金</t>
    <phoneticPr fontId="3" type="noConversion"/>
  </si>
  <si>
    <t>管理費及利潤</t>
    <phoneticPr fontId="3" type="noConversion"/>
  </si>
  <si>
    <t>1、</t>
    <phoneticPr fontId="3" type="noConversion"/>
  </si>
  <si>
    <t>2、</t>
    <phoneticPr fontId="3" type="noConversion"/>
  </si>
  <si>
    <t>3、</t>
    <phoneticPr fontId="3" type="noConversion"/>
  </si>
  <si>
    <t>B</t>
    <phoneticPr fontId="3" type="noConversion"/>
  </si>
  <si>
    <t>E</t>
    <phoneticPr fontId="3" type="noConversion"/>
  </si>
  <si>
    <t>廠商管理費用</t>
    <phoneticPr fontId="3" type="noConversion"/>
  </si>
  <si>
    <t>本項目包括廠商管理費、風險、利潤及其他員工福利支出等。</t>
    <phoneticPr fontId="3" type="noConversion"/>
  </si>
  <si>
    <t>以上為預列費用，廠商無需另為報價</t>
    <phoneticPr fontId="3" type="noConversion"/>
  </si>
  <si>
    <t>上開薪資，機關得視個案特性及業務需要自行調整，惟不得少於勞動基準法規定之最低基本工資。</t>
    <phoneticPr fontId="3" type="noConversion"/>
  </si>
  <si>
    <t xml:space="preserve">備註:  </t>
    <phoneticPr fontId="3" type="noConversion"/>
  </si>
  <si>
    <t>依勞保投保薪資總額萬分之2.5按月提繳</t>
    <phoneticPr fontId="3" type="noConversion"/>
  </si>
  <si>
    <t>由廠商依月投保薪資24,000元之6%提繳</t>
    <phoneticPr fontId="3" type="noConversion"/>
  </si>
  <si>
    <t xml:space="preserve">[說明] </t>
    <phoneticPr fontId="3" type="noConversion"/>
  </si>
  <si>
    <t>同上，24,000 x 9% x 70% = 1,512</t>
    <phoneticPr fontId="3" type="noConversion"/>
  </si>
  <si>
    <t>健保費</t>
    <phoneticPr fontId="3" type="noConversion"/>
  </si>
  <si>
    <t>年終獎金</t>
    <phoneticPr fontId="3" type="noConversion"/>
  </si>
  <si>
    <t>人</t>
    <phoneticPr fontId="3" type="noConversion"/>
  </si>
  <si>
    <t>年終獎金補充保費</t>
    <phoneticPr fontId="3" type="noConversion"/>
  </si>
  <si>
    <t>廠商應負擔之費用(以每名派遣勞工薪資24,000元計算)</t>
    <phoneticPr fontId="3" type="noConversion"/>
  </si>
  <si>
    <t>廠商應負擔之費用(以每名派遣勞工薪資24,000元計算，24,000 x 4.91% x 60% x 1.62 = 1,145)</t>
    <phoneticPr fontId="3" type="noConversion"/>
  </si>
  <si>
    <t>積欠工資墊償基金提繳費</t>
    <phoneticPr fontId="3" type="noConversion"/>
  </si>
  <si>
    <t xml:space="preserve">範例：某機關辦理勞動派遣勞務採購案  經費概算表 (報價明細表)                    </t>
    <phoneticPr fontId="3" type="noConversion"/>
  </si>
  <si>
    <t>含派遣勞工應自行負擔之勞保、健保、就業保險費用</t>
    <phoneticPr fontId="3" type="noConversion"/>
  </si>
  <si>
    <t>就業保險費</t>
    <phoneticPr fontId="3" type="noConversion"/>
  </si>
  <si>
    <t>廠商應負擔之費用(以每名派遣勞工薪資24,000元計算， 24,000 x 1% x 70% = 168)</t>
    <phoneticPr fontId="3" type="noConversion"/>
  </si>
  <si>
    <t>F</t>
    <phoneticPr fontId="3" type="noConversion"/>
  </si>
  <si>
    <t>以派遣勞工每月薪資之1.5倍計算</t>
    <phoneticPr fontId="3" type="noConversion"/>
  </si>
  <si>
    <t>以發放年終獎金當月支付派遣勞工總薪資支出，扣除派遣勞工月薪投保金額後的餘額乘以 2 %</t>
    <phoneticPr fontId="3" type="noConversion"/>
  </si>
  <si>
    <t>包括全部應給付總額(A+B+C+D+E+F+G+H)之5%，依實際額度比例發給。(廠商免納營業稅者，本欄應填"0"，誤填稅額者，不予給付)</t>
    <phoneticPr fontId="3" type="noConversion"/>
  </si>
  <si>
    <t>廠商報價合計(H+I)</t>
    <phoneticPr fontId="3" type="noConversion"/>
  </si>
  <si>
    <t>廠商負擔之勞工保險費、就業保險費、積欠工資墊償基金提繳費、健保費及勞工退休金(B、C、D、E及F)，派遣勞工如因其年齡或身分條件屬依法免投保、繳納各項費用，或廠商未依法為其勞工投保、繳納各該費用者，該項費用於給付時扣除，不另支付廠商。</t>
    <phoneticPr fontId="3" type="noConversion"/>
  </si>
  <si>
    <t>派遣勞工加班費及差旅費，由機關視業務需要自行於招標文件規定，並依勞動基準法等相關規定核實給付，採實報實銷，不含於契約金額。</t>
    <phoneticPr fontId="3" type="noConversion"/>
  </si>
  <si>
    <t xml:space="preserve"> 1.以機關需求人力2名，履約期程為1年，擬支付派遣勞工薪資每月24,000元為例</t>
    <phoneticPr fontId="3" type="noConversion"/>
  </si>
  <si>
    <t xml:space="preserve"> 2.勞健保及勞退等費用，由機關依招標當時按給付勞工薪資，依勞動法令規定標準費率計算。決標後依履約時法令規定標準費率計算。(本案例係以104年3月之費率計算)</t>
    <phoneticPr fontId="3" type="noConversion"/>
  </si>
  <si>
    <t>10*12</t>
  </si>
  <si>
    <t>10*12</t>
    <phoneticPr fontId="3" type="noConversion"/>
  </si>
  <si>
    <t>廠商應負擔之費用(以支援服務業保險費率(四八)0.22%；每名派遣勞工薪資24,000元計算)</t>
    <phoneticPr fontId="3" type="noConversion"/>
  </si>
  <si>
    <t>G</t>
    <phoneticPr fontId="3" type="noConversion"/>
  </si>
  <si>
    <t>H</t>
    <phoneticPr fontId="3" type="noConversion"/>
  </si>
  <si>
    <t>I</t>
    <phoneticPr fontId="3" type="noConversion"/>
  </si>
  <si>
    <t>J</t>
    <phoneticPr fontId="3" type="noConversion"/>
  </si>
  <si>
    <t>領班津貼</t>
    <phoneticPr fontId="3" type="noConversion"/>
  </si>
  <si>
    <t>人*月</t>
    <phoneticPr fontId="3" type="noConversion"/>
  </si>
  <si>
    <t>1*12</t>
    <phoneticPr fontId="3" type="noConversion"/>
  </si>
  <si>
    <t>清潔人員薪資</t>
    <phoneticPr fontId="3" type="noConversion"/>
  </si>
  <si>
    <r>
      <t>機關預列費用</t>
    </r>
    <r>
      <rPr>
        <sz val="12"/>
        <color indexed="8"/>
        <rFont val="標楷體"/>
        <family val="4"/>
        <charset val="136"/>
      </rPr>
      <t>(A+B+C+D+E+F+G)</t>
    </r>
    <phoneticPr fontId="3" type="noConversion"/>
  </si>
  <si>
    <t>B</t>
    <phoneticPr fontId="3" type="noConversion"/>
  </si>
  <si>
    <t>式</t>
    <phoneticPr fontId="3" type="noConversion"/>
  </si>
  <si>
    <t>本清單應依下列規定填寫：</t>
    <phoneticPr fontId="3" type="noConversion"/>
  </si>
  <si>
    <t>一、由投標廠商填寫後投標。其中項目、標的名稱、規格及數量各欄得由招標機關先行填寫供廠商投標。
    本清單可由廠商自行影印加頁填寫。</t>
    <phoneticPr fontId="3" type="noConversion"/>
  </si>
  <si>
    <t>二、本清單所標示之總價，應包括招標文件所規定之所有應由廠商得標後辦理之履約事項之價金，
    不論該等事項是否已於本清單明確標示。</t>
    <phoneticPr fontId="3" type="noConversion"/>
  </si>
  <si>
    <t>C</t>
    <phoneticPr fontId="3" type="noConversion"/>
  </si>
  <si>
    <t>備註: 
1、上開薪資，機關得視個案特性及業務需要自行調整，惟不得少於勞動基準法規定之最低基本工資。
2、廠商負擔之勞工保險費、就業保險費、積欠工資墊償基金提繳費、健保費及勞工退休金，派遣勞工如因其年齡或身分條件屬依法免投保、繳納各項費用，或廠商未依法為其勞工投保、繳納各該費用者，該項費用於給付時扣除，不另支付廠商。
3、如因政府公告、公定或費率有變更時，得依契約第4條規定調整契約價金。</t>
    <phoneticPr fontId="3" type="noConversion"/>
  </si>
  <si>
    <t>廠商報價（管理費及利潤）：新台幣          拾          萬          仟          佰          拾          元整
（僅就上欄管理費及利潤大寫金額報價）</t>
    <phoneticPr fontId="3" type="noConversion"/>
  </si>
  <si>
    <t>1.投標文件所載總標價之文字與號碼不符時，以文字為準。如以文字為數次表示之總標價不一致時，以最低額為準。</t>
    <phoneticPr fontId="3" type="noConversion"/>
  </si>
  <si>
    <t>4.廠商報價需考量機關因經費或業務調整，而增減人力所造成之成本。</t>
    <phoneticPr fontId="3" type="noConversion"/>
  </si>
  <si>
    <t>三、有下列情形者，應分項填寫本清單：(1)招標文件規定之主要部分；(2)招標文件規定應分項標示價格之項目；(3)訂定底價確有困難而不訂底價之特殊或複雜案件；(4)以最有利標決標；(5)分包；(6)分批付款；(7)分批供應；(8)不含於總標價內之機關保留選購權項目(註明不含於總標價內)；(9)不含於總標價內之廠商建議選購項目(註明不含於總標價內)。</t>
    <phoneticPr fontId="3" type="noConversion"/>
  </si>
  <si>
    <t>四、標價條件：依招標文件之規定。</t>
    <phoneticPr fontId="3" type="noConversion"/>
  </si>
  <si>
    <t>五、契約價金受款人名稱：</t>
    <phoneticPr fontId="3" type="noConversion"/>
  </si>
  <si>
    <t>六、契約價金受款人地址：</t>
    <phoneticPr fontId="3" type="noConversion"/>
  </si>
  <si>
    <t>派遣人員薪資</t>
    <phoneticPr fontId="3" type="noConversion"/>
  </si>
  <si>
    <t>勞工保險成本</t>
    <phoneticPr fontId="3" type="noConversion"/>
  </si>
  <si>
    <t>全民健康保險保險費</t>
    <phoneticPr fontId="3" type="noConversion"/>
  </si>
  <si>
    <r>
      <t>機關預列費用</t>
    </r>
    <r>
      <rPr>
        <sz val="12"/>
        <color indexed="8"/>
        <rFont val="標楷體"/>
        <family val="4"/>
        <charset val="136"/>
      </rPr>
      <t>(A+B+C)</t>
    </r>
    <phoneticPr fontId="3" type="noConversion"/>
  </si>
  <si>
    <t>含派遣人員薪資、工作獎金，細項請參考「成本分析表」</t>
    <phoneticPr fontId="3" type="noConversion"/>
  </si>
  <si>
    <t>細項請參考「成本分析表」</t>
    <phoneticPr fontId="3" type="noConversion"/>
  </si>
  <si>
    <t>含勞工及僱主應自行負擔就保、職災保險費、工資墊償、提撥退休金，細項請參考「成本分析表」</t>
    <phoneticPr fontId="3" type="noConversion"/>
  </si>
  <si>
    <t>契約價金合計(A+B+C+D+E)</t>
    <phoneticPr fontId="3" type="noConversion"/>
  </si>
  <si>
    <t>包括全部應給付總額(A+B+C+D)之5%。(廠商免納營業稅者，本欄應填"0"，誤填稅額者，不予給付)</t>
    <phoneticPr fontId="3" type="noConversion"/>
  </si>
  <si>
    <t>財團法人犯罪被害人保護協會臺灣嘉義分會                                                           114年度勞務委外人員投標標價清單</t>
    <phoneticPr fontId="3" type="noConversion"/>
  </si>
  <si>
    <t>3.勞健保及勞退等費用，由機關依招標當時按給付勞工薪資，依勞動法令規定標準費率計算。決標後依履約時法令規定標準費率計算。(本案例係以114年1月之費率計算)</t>
    <phoneticPr fontId="3" type="noConversion"/>
  </si>
  <si>
    <t>2.以機關需求人力共1名，履約期程為1年，擬支付勞工薪資：委外派遣人員30,932元。</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</si>
</sst>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76" formatCode="#,##0_);[Red]\(#,##0\)"/>
    <numFmt numFmtId="177" formatCode="0.0%"/>
  </numFmts>
  <fonts count="26">
    <font>
      <sz val="12"/>
      <name val="新細明體"/>
      <family val="1"/>
      <charset val="136"/>
    </font>
    <font>
      <sz val="12"/>
      <name val="新細明體"/>
      <family val="1"/>
      <charset val="136"/>
    </font>
    <font>
      <sz val="12"/>
      <color indexed="8"/>
      <name val="標楷體"/>
      <family val="4"/>
      <charset val="136"/>
    </font>
    <font>
      <sz val="9"/>
      <name val="新細明體"/>
      <family val="1"/>
      <charset val="136"/>
    </font>
    <font>
      <b/>
      <sz val="14"/>
      <color indexed="8"/>
      <name val="標楷體"/>
      <family val="4"/>
      <charset val="136"/>
    </font>
    <font>
      <sz val="6"/>
      <color indexed="8"/>
      <name val="標楷體"/>
      <family val="4"/>
      <charset val="136"/>
    </font>
    <font>
      <sz val="10"/>
      <color indexed="8"/>
      <name val="標楷體"/>
      <family val="4"/>
      <charset val="136"/>
    </font>
    <font>
      <b/>
      <sz val="16"/>
      <color indexed="8"/>
      <name val="標楷體"/>
      <family val="4"/>
      <charset val="136"/>
    </font>
    <font>
      <sz val="12"/>
      <color indexed="8"/>
      <name val="新細明體"/>
      <family val="1"/>
      <charset val="136"/>
    </font>
    <font>
      <b/>
      <sz val="14"/>
      <color indexed="8"/>
      <name val="新細明體"/>
      <family val="1"/>
      <charset val="136"/>
    </font>
    <font>
      <sz val="11"/>
      <color indexed="10"/>
      <name val="標楷體"/>
      <family val="4"/>
      <charset val="136"/>
    </font>
    <font>
      <b/>
      <sz val="12"/>
      <color indexed="8"/>
      <name val="標楷體"/>
      <family val="4"/>
      <charset val="136"/>
    </font>
    <font>
      <sz val="12"/>
      <name val="標楷體"/>
      <family val="4"/>
      <charset val="136"/>
    </font>
    <font>
      <b/>
      <sz val="11"/>
      <color indexed="10"/>
      <name val="標楷體"/>
      <family val="4"/>
      <charset val="136"/>
    </font>
    <font>
      <sz val="11"/>
      <name val="標楷體"/>
      <family val="4"/>
      <charset val="136"/>
    </font>
    <font>
      <sz val="12"/>
      <color indexed="10"/>
      <name val="標楷體"/>
      <family val="4"/>
      <charset val="136"/>
    </font>
    <font>
      <sz val="12"/>
      <name val="新細明體"/>
      <family val="1"/>
      <charset val="136"/>
    </font>
    <font>
      <b/>
      <sz val="12"/>
      <name val="標楷體"/>
      <family val="4"/>
      <charset val="136"/>
    </font>
    <font>
      <b/>
      <sz val="14"/>
      <name val="標楷體"/>
      <family val="4"/>
      <charset val="136"/>
    </font>
    <font>
      <b/>
      <sz val="12"/>
      <color indexed="10"/>
      <name val="標楷體"/>
      <family val="4"/>
      <charset val="136"/>
    </font>
    <font>
      <b/>
      <u/>
      <sz val="16"/>
      <color theme="1"/>
      <name val="標楷體"/>
      <family val="4"/>
      <charset val="136"/>
    </font>
    <font>
      <sz val="12"/>
      <color theme="1"/>
      <name val="標楷體"/>
      <family val="4"/>
      <charset val="136"/>
    </font>
    <font>
      <b/>
      <sz val="14"/>
      <color theme="1"/>
      <name val="標楷體"/>
      <family val="4"/>
      <charset val="136"/>
    </font>
    <font>
      <b/>
      <sz val="16"/>
      <color theme="1"/>
      <name val="標楷體"/>
      <family val="4"/>
      <charset val="136"/>
    </font>
    <font>
      <sz val="12"/>
      <color theme="9" tint="-0.499984740745262"/>
      <name val="標楷體"/>
      <family val="4"/>
      <charset val="136"/>
    </font>
    <font>
      <sz val="12"/>
      <color theme="9" tint="-0.499984740745262"/>
      <name val="新細明體"/>
      <family val="1"/>
      <charset val="136"/>
    </font>
  </fonts>
  <fills count="4">
    <fill>
      <patternFill patternType="none"/>
    </fill>
    <fill>
      <patternFill patternType="gray125"/>
    </fill>
    <fill>
      <patternFill patternType="solid">
        <fgColor indexed="13"/>
        <bgColor indexed="64"/>
      </patternFill>
    </fill>
    <fill>
      <patternFill patternType="solid">
        <fgColor theme="8"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44" fontId="1" fillId="0" borderId="0" applyFont="0" applyFill="0" applyBorder="0" applyAlignment="0" applyProtection="0">
      <alignment vertical="center"/>
    </xf>
  </cellStyleXfs>
  <cellXfs count="111">
    <xf numFmtId="0" fontId="0" fillId="0" borderId="0" xfId="0">
      <alignment vertical="center"/>
    </xf>
    <xf numFmtId="176" fontId="2" fillId="0" borderId="1" xfId="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1" applyNumberFormat="1" applyFont="1" applyFill="1" applyBorder="1" applyAlignment="1">
      <alignment vertical="center" wrapText="1"/>
    </xf>
    <xf numFmtId="176" fontId="2" fillId="0" borderId="1" xfId="3" applyNumberFormat="1" applyFont="1" applyFill="1" applyBorder="1" applyAlignment="1">
      <alignment horizontal="center" vertical="center" wrapText="1"/>
    </xf>
    <xf numFmtId="176" fontId="2" fillId="0" borderId="1" xfId="3" applyNumberFormat="1" applyFont="1" applyFill="1" applyBorder="1" applyAlignment="1">
      <alignment horizontal="left" vertical="center" wrapText="1"/>
    </xf>
    <xf numFmtId="176" fontId="2" fillId="0" borderId="1" xfId="0" applyNumberFormat="1" applyFont="1" applyFill="1" applyBorder="1" applyAlignment="1">
      <alignment horizontal="center" vertical="center"/>
    </xf>
    <xf numFmtId="176" fontId="2" fillId="0" borderId="1" xfId="1" applyNumberFormat="1" applyFont="1" applyFill="1" applyBorder="1" applyAlignment="1">
      <alignment horizontal="left" vertical="center" wrapText="1"/>
    </xf>
    <xf numFmtId="176" fontId="2" fillId="0" borderId="1" xfId="3" applyNumberFormat="1" applyFont="1" applyFill="1" applyBorder="1" applyAlignment="1">
      <alignment vertical="center" wrapText="1"/>
    </xf>
    <xf numFmtId="0" fontId="2" fillId="0" borderId="1" xfId="0" applyFont="1" applyFill="1" applyBorder="1" applyAlignment="1">
      <alignment horizontal="left" vertical="center" wrapText="1"/>
    </xf>
    <xf numFmtId="0" fontId="8" fillId="0" borderId="0" xfId="0" applyFont="1" applyFill="1">
      <alignment vertical="center"/>
    </xf>
    <xf numFmtId="0" fontId="12" fillId="0" borderId="1" xfId="0" applyFont="1" applyBorder="1" applyAlignment="1">
      <alignment vertical="top" wrapText="1"/>
    </xf>
    <xf numFmtId="176" fontId="2" fillId="0" borderId="1" xfId="1" applyNumberFormat="1" applyFont="1" applyFill="1" applyBorder="1" applyAlignment="1">
      <alignment horizontal="right" vertical="center" wrapText="1"/>
    </xf>
    <xf numFmtId="176" fontId="11" fillId="0" borderId="1" xfId="1" applyNumberFormat="1" applyFont="1" applyFill="1" applyBorder="1" applyAlignment="1">
      <alignment horizontal="left" vertical="center" wrapText="1"/>
    </xf>
    <xf numFmtId="0" fontId="13" fillId="0" borderId="2" xfId="0" applyFont="1" applyFill="1" applyBorder="1" applyAlignment="1">
      <alignment horizontal="left" vertical="center" wrapText="1"/>
    </xf>
    <xf numFmtId="176" fontId="6" fillId="0" borderId="3" xfId="3" applyNumberFormat="1" applyFont="1" applyFill="1" applyBorder="1" applyAlignment="1">
      <alignment vertical="center" wrapText="1"/>
    </xf>
    <xf numFmtId="0" fontId="8" fillId="0" borderId="0" xfId="0" applyFont="1" applyFill="1" applyAlignment="1">
      <alignment horizontal="right" vertical="center"/>
    </xf>
    <xf numFmtId="176" fontId="12" fillId="0" borderId="1" xfId="1" applyNumberFormat="1" applyFont="1" applyFill="1" applyBorder="1" applyAlignment="1">
      <alignment horizontal="right" vertical="center" wrapText="1"/>
    </xf>
    <xf numFmtId="0" fontId="8" fillId="0" borderId="0" xfId="0" applyFont="1" applyFill="1" applyAlignment="1">
      <alignment vertical="center" wrapText="1"/>
    </xf>
    <xf numFmtId="0" fontId="8" fillId="0" borderId="0" xfId="0" applyFont="1" applyFill="1" applyAlignment="1">
      <alignment horizontal="right" vertical="top"/>
    </xf>
    <xf numFmtId="0" fontId="8" fillId="0" borderId="0" xfId="0" applyFont="1" applyFill="1" applyAlignment="1">
      <alignment horizontal="right" vertical="top" wrapText="1"/>
    </xf>
    <xf numFmtId="0" fontId="2" fillId="0" borderId="4" xfId="0" applyFont="1" applyFill="1" applyBorder="1" applyAlignment="1">
      <alignment horizontal="center" vertical="center" wrapText="1"/>
    </xf>
    <xf numFmtId="176" fontId="17" fillId="2" borderId="1" xfId="3" applyNumberFormat="1" applyFont="1" applyFill="1" applyBorder="1" applyAlignment="1">
      <alignment vertical="center" wrapText="1"/>
    </xf>
    <xf numFmtId="176" fontId="18" fillId="2" borderId="1" xfId="3" applyNumberFormat="1" applyFont="1" applyFill="1" applyBorder="1" applyAlignment="1">
      <alignment vertical="center" wrapText="1"/>
    </xf>
    <xf numFmtId="176" fontId="18" fillId="2" borderId="3" xfId="3" applyNumberFormat="1" applyFont="1" applyFill="1" applyBorder="1" applyAlignment="1">
      <alignment vertical="center" wrapText="1"/>
    </xf>
    <xf numFmtId="0" fontId="10" fillId="0" borderId="0" xfId="0" applyFont="1" applyFill="1" applyBorder="1" applyAlignment="1">
      <alignment vertical="center" wrapText="1"/>
    </xf>
    <xf numFmtId="0" fontId="12" fillId="0" borderId="0" xfId="0" applyFont="1" applyFill="1" applyBorder="1" applyAlignment="1">
      <alignment vertical="center" wrapText="1"/>
    </xf>
    <xf numFmtId="0" fontId="8" fillId="0" borderId="0" xfId="0" applyFont="1" applyFill="1" applyBorder="1">
      <alignment vertical="center"/>
    </xf>
    <xf numFmtId="0" fontId="20" fillId="0" borderId="0" xfId="0" applyFont="1" applyBorder="1" applyAlignment="1">
      <alignment vertical="center"/>
    </xf>
    <xf numFmtId="0" fontId="21" fillId="0" borderId="0" xfId="0" applyFont="1" applyBorder="1" applyAlignment="1">
      <alignment vertical="center"/>
    </xf>
    <xf numFmtId="0" fontId="8" fillId="0" borderId="0" xfId="0" applyFont="1" applyFill="1" applyBorder="1" applyAlignment="1">
      <alignment vertical="center" wrapText="1"/>
    </xf>
    <xf numFmtId="9" fontId="8" fillId="0" borderId="0" xfId="2" applyFont="1" applyFill="1" applyBorder="1">
      <alignment vertical="center"/>
    </xf>
    <xf numFmtId="0" fontId="8" fillId="0" borderId="0" xfId="0" applyFont="1" applyFill="1" applyBorder="1" applyAlignment="1">
      <alignment horizontal="right" vertical="center"/>
    </xf>
    <xf numFmtId="176" fontId="18" fillId="0" borderId="1" xfId="3" applyNumberFormat="1" applyFont="1" applyFill="1" applyBorder="1" applyAlignment="1">
      <alignment vertical="center" wrapText="1"/>
    </xf>
    <xf numFmtId="176" fontId="17" fillId="0" borderId="1" xfId="3" applyNumberFormat="1" applyFont="1" applyFill="1" applyBorder="1" applyAlignment="1">
      <alignment vertical="center" wrapText="1"/>
    </xf>
    <xf numFmtId="176" fontId="18" fillId="3" borderId="1" xfId="3" applyNumberFormat="1" applyFont="1" applyFill="1" applyBorder="1" applyAlignment="1">
      <alignment vertical="center" wrapText="1"/>
    </xf>
    <xf numFmtId="10" fontId="8" fillId="0" borderId="0" xfId="2" applyNumberFormat="1" applyFont="1" applyFill="1" applyBorder="1" applyAlignment="1">
      <alignment vertical="center" wrapText="1"/>
    </xf>
    <xf numFmtId="9" fontId="8" fillId="0" borderId="0" xfId="0" applyNumberFormat="1" applyFont="1" applyFill="1" applyBorder="1" applyAlignment="1">
      <alignment vertical="center" wrapText="1"/>
    </xf>
    <xf numFmtId="177" fontId="8" fillId="0" borderId="0" xfId="2" applyNumberFormat="1" applyFont="1" applyFill="1" applyBorder="1" applyAlignment="1">
      <alignment vertical="center" wrapText="1"/>
    </xf>
    <xf numFmtId="176" fontId="2" fillId="0" borderId="5" xfId="1" applyNumberFormat="1" applyFont="1" applyFill="1" applyBorder="1" applyAlignment="1">
      <alignment horizontal="center" vertical="center" wrapText="1"/>
    </xf>
    <xf numFmtId="176" fontId="2" fillId="0" borderId="6" xfId="1" applyNumberFormat="1"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5" xfId="0" applyFont="1" applyFill="1" applyBorder="1" applyAlignment="1">
      <alignment horizontal="center" vertical="center" wrapText="1"/>
    </xf>
    <xf numFmtId="176" fontId="2" fillId="0" borderId="5" xfId="3" applyNumberFormat="1" applyFont="1" applyFill="1" applyBorder="1" applyAlignment="1">
      <alignment horizontal="center" vertical="center" wrapText="1"/>
    </xf>
    <xf numFmtId="176" fontId="2" fillId="0" borderId="6" xfId="3" applyNumberFormat="1" applyFont="1" applyFill="1" applyBorder="1" applyAlignment="1">
      <alignment vertical="center" wrapText="1"/>
    </xf>
    <xf numFmtId="176" fontId="6" fillId="0" borderId="6" xfId="3" applyNumberFormat="1" applyFont="1" applyFill="1" applyBorder="1" applyAlignment="1">
      <alignment vertical="center" wrapText="1"/>
    </xf>
    <xf numFmtId="0" fontId="19" fillId="0" borderId="2" xfId="0" applyFont="1" applyFill="1" applyBorder="1" applyAlignment="1">
      <alignment horizontal="left" vertical="center" wrapText="1"/>
    </xf>
    <xf numFmtId="0" fontId="8" fillId="0" borderId="7" xfId="0" applyFont="1" applyFill="1" applyBorder="1">
      <alignment vertical="center"/>
    </xf>
    <xf numFmtId="9" fontId="2" fillId="0" borderId="1" xfId="3" applyNumberFormat="1" applyFont="1" applyFill="1" applyBorder="1" applyAlignment="1">
      <alignment vertical="center" wrapText="1"/>
    </xf>
    <xf numFmtId="176" fontId="2" fillId="0" borderId="4" xfId="1" applyNumberFormat="1" applyFont="1" applyFill="1" applyBorder="1" applyAlignment="1">
      <alignment horizontal="center" vertical="center" wrapText="1"/>
    </xf>
    <xf numFmtId="176" fontId="2" fillId="0" borderId="8" xfId="1" applyNumberFormat="1" applyFont="1" applyFill="1" applyBorder="1" applyAlignment="1">
      <alignment horizontal="center" vertical="center" wrapText="1"/>
    </xf>
    <xf numFmtId="0" fontId="12" fillId="0" borderId="9" xfId="0" applyFont="1" applyBorder="1" applyAlignment="1">
      <alignment horizontal="center" vertical="center" wrapText="1"/>
    </xf>
    <xf numFmtId="176" fontId="2" fillId="0" borderId="1" xfId="1" applyNumberFormat="1" applyFont="1" applyFill="1" applyBorder="1" applyAlignment="1">
      <alignment horizontal="center" vertical="center" wrapText="1"/>
    </xf>
    <xf numFmtId="176" fontId="12" fillId="0" borderId="4" xfId="1" applyNumberFormat="1" applyFont="1" applyFill="1" applyBorder="1" applyAlignment="1">
      <alignment vertical="center" wrapText="1"/>
    </xf>
    <xf numFmtId="0" fontId="16" fillId="0" borderId="8" xfId="0" applyFont="1" applyBorder="1" applyAlignment="1">
      <alignment vertical="center" wrapText="1"/>
    </xf>
    <xf numFmtId="0" fontId="16" fillId="0" borderId="9" xfId="0" applyFont="1" applyBorder="1" applyAlignment="1">
      <alignment vertical="center" wrapText="1"/>
    </xf>
    <xf numFmtId="0" fontId="2"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0" xfId="0" applyFont="1" applyFill="1" applyAlignment="1">
      <alignment vertical="center"/>
    </xf>
    <xf numFmtId="0" fontId="8" fillId="0" borderId="0" xfId="0" applyFont="1" applyFill="1" applyAlignment="1">
      <alignment vertical="top"/>
    </xf>
    <xf numFmtId="0" fontId="8" fillId="0" borderId="0" xfId="0" applyFont="1" applyFill="1" applyAlignment="1">
      <alignment vertical="top" wrapText="1"/>
    </xf>
    <xf numFmtId="176" fontId="11" fillId="0" borderId="10" xfId="1" applyNumberFormat="1" applyFont="1" applyFill="1" applyBorder="1" applyAlignment="1">
      <alignment horizontal="center" vertical="center" wrapText="1"/>
    </xf>
    <xf numFmtId="0" fontId="0" fillId="0" borderId="11" xfId="0" applyBorder="1" applyAlignment="1">
      <alignment vertical="center"/>
    </xf>
    <xf numFmtId="0" fontId="0" fillId="0" borderId="12" xfId="0" applyBorder="1" applyAlignment="1">
      <alignment vertical="center"/>
    </xf>
    <xf numFmtId="176" fontId="2" fillId="0" borderId="4" xfId="3" applyNumberFormat="1" applyFont="1" applyFill="1" applyBorder="1" applyAlignment="1">
      <alignment horizontal="center" vertical="center" wrapText="1"/>
    </xf>
    <xf numFmtId="176" fontId="2" fillId="0" borderId="8" xfId="3" applyNumberFormat="1" applyFont="1" applyFill="1" applyBorder="1" applyAlignment="1">
      <alignment horizontal="center" vertical="center" wrapText="1"/>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4" fillId="0" borderId="2" xfId="0" applyFont="1" applyFill="1" applyBorder="1" applyAlignment="1">
      <alignment horizontal="right" vertical="center" wrapText="1"/>
    </xf>
    <xf numFmtId="0" fontId="4" fillId="0" borderId="0" xfId="0" applyFont="1" applyFill="1" applyBorder="1" applyAlignment="1">
      <alignment horizontal="right" vertical="center"/>
    </xf>
    <xf numFmtId="0" fontId="4" fillId="0" borderId="16" xfId="0" applyFont="1" applyFill="1" applyBorder="1" applyAlignment="1">
      <alignment horizontal="right" vertical="center"/>
    </xf>
    <xf numFmtId="0" fontId="2" fillId="0" borderId="1" xfId="0" applyFont="1" applyFill="1" applyBorder="1" applyAlignment="1">
      <alignment horizontal="center" vertical="center" wrapText="1"/>
    </xf>
    <xf numFmtId="0" fontId="10" fillId="0" borderId="0" xfId="0" applyFont="1" applyBorder="1" applyAlignment="1">
      <alignment horizontal="left" vertical="center" wrapText="1"/>
    </xf>
    <xf numFmtId="0" fontId="14" fillId="0" borderId="16" xfId="0" applyFont="1" applyBorder="1" applyAlignment="1">
      <alignment horizontal="left" vertical="center" wrapText="1"/>
    </xf>
    <xf numFmtId="0" fontId="4" fillId="0" borderId="3" xfId="0" applyFont="1" applyFill="1" applyBorder="1" applyAlignment="1">
      <alignment horizontal="center" vertical="center"/>
    </xf>
    <xf numFmtId="0" fontId="9" fillId="0" borderId="3" xfId="0" applyFont="1" applyFill="1" applyBorder="1" applyAlignment="1">
      <alignment vertical="center"/>
    </xf>
    <xf numFmtId="0" fontId="11" fillId="0" borderId="1" xfId="0" applyFont="1" applyFill="1" applyBorder="1" applyAlignment="1">
      <alignment horizontal="center" vertical="center"/>
    </xf>
    <xf numFmtId="0" fontId="2" fillId="0" borderId="1" xfId="0" applyFont="1" applyFill="1" applyBorder="1" applyAlignment="1">
      <alignment vertical="center"/>
    </xf>
    <xf numFmtId="176" fontId="2" fillId="0" borderId="9" xfId="3" applyNumberFormat="1" applyFont="1" applyFill="1" applyBorder="1" applyAlignment="1">
      <alignment horizontal="center" vertical="center" wrapText="1"/>
    </xf>
    <xf numFmtId="0" fontId="15" fillId="0" borderId="0" xfId="0" applyFont="1" applyBorder="1" applyAlignment="1">
      <alignment horizontal="left" vertical="center" wrapText="1"/>
    </xf>
    <xf numFmtId="0" fontId="12" fillId="0" borderId="0" xfId="0" applyFont="1" applyAlignment="1">
      <alignment horizontal="left" vertical="center" wrapText="1"/>
    </xf>
    <xf numFmtId="0" fontId="12" fillId="0" borderId="16" xfId="0" applyFont="1" applyBorder="1" applyAlignment="1">
      <alignment horizontal="left" vertical="center" wrapText="1"/>
    </xf>
    <xf numFmtId="0" fontId="8" fillId="0" borderId="2"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8" fillId="0" borderId="18" xfId="0" applyFont="1" applyFill="1" applyBorder="1" applyAlignment="1">
      <alignment vertical="center"/>
    </xf>
    <xf numFmtId="0" fontId="8" fillId="0" borderId="19" xfId="0" applyFont="1" applyFill="1" applyBorder="1" applyAlignment="1">
      <alignment vertical="center"/>
    </xf>
    <xf numFmtId="0" fontId="8" fillId="0" borderId="0" xfId="0" applyFont="1" applyFill="1" applyBorder="1" applyAlignment="1">
      <alignment vertical="center"/>
    </xf>
    <xf numFmtId="0" fontId="11" fillId="0" borderId="5" xfId="0" applyFont="1" applyFill="1" applyBorder="1" applyAlignment="1">
      <alignment horizontal="center" vertical="center"/>
    </xf>
    <xf numFmtId="176" fontId="11" fillId="0" borderId="5" xfId="1" applyNumberFormat="1" applyFont="1" applyFill="1" applyBorder="1" applyAlignment="1">
      <alignment horizontal="center" vertical="center" wrapText="1"/>
    </xf>
    <xf numFmtId="0" fontId="0" fillId="0" borderId="1" xfId="0" applyBorder="1" applyAlignment="1">
      <alignment vertical="center"/>
    </xf>
    <xf numFmtId="0" fontId="0" fillId="0" borderId="6" xfId="0" applyBorder="1" applyAlignment="1">
      <alignment vertical="center"/>
    </xf>
    <xf numFmtId="0" fontId="4" fillId="0" borderId="5" xfId="0" applyFont="1" applyFill="1" applyBorder="1" applyAlignment="1">
      <alignment horizontal="center" vertical="center"/>
    </xf>
    <xf numFmtId="0" fontId="9" fillId="0" borderId="1" xfId="0" applyFont="1" applyFill="1" applyBorder="1" applyAlignment="1">
      <alignment vertical="center"/>
    </xf>
    <xf numFmtId="0" fontId="15" fillId="0" borderId="0" xfId="0" applyFont="1" applyFill="1" applyBorder="1" applyAlignment="1">
      <alignment horizontal="left" vertical="center" wrapText="1"/>
    </xf>
    <xf numFmtId="0" fontId="15" fillId="0" borderId="17" xfId="0" applyFont="1" applyFill="1" applyBorder="1" applyAlignment="1">
      <alignment horizontal="left" vertical="center" wrapText="1"/>
    </xf>
    <xf numFmtId="0" fontId="22"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20" xfId="0" applyFont="1" applyBorder="1" applyAlignment="1">
      <alignment horizontal="center" vertical="center" wrapText="1"/>
    </xf>
    <xf numFmtId="0" fontId="21" fillId="0" borderId="2" xfId="0" applyFont="1" applyBorder="1" applyAlignment="1">
      <alignment horizontal="left" vertical="center"/>
    </xf>
    <xf numFmtId="0" fontId="21" fillId="0" borderId="0" xfId="0" applyFont="1" applyBorder="1" applyAlignment="1">
      <alignment horizontal="left" vertical="center"/>
    </xf>
    <xf numFmtId="0" fontId="21" fillId="0" borderId="17" xfId="0" applyFont="1" applyBorder="1" applyAlignment="1">
      <alignment horizontal="left" vertical="center"/>
    </xf>
    <xf numFmtId="0" fontId="21" fillId="0" borderId="2" xfId="0" applyFont="1" applyBorder="1" applyAlignment="1">
      <alignment horizontal="left" vertical="center" wrapText="1"/>
    </xf>
    <xf numFmtId="0" fontId="21" fillId="0" borderId="0" xfId="0" applyFont="1" applyBorder="1" applyAlignment="1">
      <alignment horizontal="left" vertical="center" wrapText="1"/>
    </xf>
    <xf numFmtId="0" fontId="21" fillId="0" borderId="17" xfId="0" applyFont="1" applyBorder="1" applyAlignment="1">
      <alignment horizontal="left" vertical="center" wrapText="1"/>
    </xf>
    <xf numFmtId="0" fontId="24" fillId="0" borderId="21" xfId="3" applyNumberFormat="1" applyFont="1" applyFill="1" applyBorder="1" applyAlignment="1">
      <alignment horizontal="left" vertical="center" wrapText="1"/>
    </xf>
    <xf numFmtId="0" fontId="25" fillId="0" borderId="11" xfId="0" applyNumberFormat="1" applyFont="1" applyBorder="1" applyAlignment="1">
      <alignment horizontal="left" vertical="center" wrapText="1"/>
    </xf>
    <xf numFmtId="0" fontId="25" fillId="0" borderId="22" xfId="0" applyNumberFormat="1" applyFont="1" applyBorder="1" applyAlignment="1">
      <alignment horizontal="left" vertical="center" wrapText="1"/>
    </xf>
    <xf numFmtId="0" fontId="4" fillId="0" borderId="17" xfId="0" applyFont="1" applyFill="1" applyBorder="1" applyAlignment="1">
      <alignment horizontal="right" vertical="center"/>
    </xf>
    <xf numFmtId="176" fontId="2" fillId="0" borderId="5" xfId="1" applyNumberFormat="1" applyFont="1" applyFill="1" applyBorder="1" applyAlignment="1">
      <alignment horizontal="center" vertical="center" wrapText="1"/>
    </xf>
  </cellXfs>
  <cellStyles count="4">
    <cellStyle name="一般" xfId="0" builtinId="0"/>
    <cellStyle name="一般_Sheet1" xfId="1"/>
    <cellStyle name="百分比" xfId="2" builtinId="5"/>
    <cellStyle name="貨幣"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opLeftCell="A4" workbookViewId="0">
      <selection activeCell="A17" sqref="A17:F17"/>
    </sheetView>
  </sheetViews>
  <sheetFormatPr defaultRowHeight="16.5"/>
  <cols>
    <col min="1" max="1" width="8.5" style="10" customWidth="1"/>
    <col min="2" max="2" width="18.875" style="10" customWidth="1"/>
    <col min="3" max="3" width="9" style="10" customWidth="1"/>
    <col min="4" max="4" width="11.75" style="10" customWidth="1"/>
    <col min="5" max="5" width="10.75" style="10" customWidth="1"/>
    <col min="6" max="6" width="12.5" style="10" customWidth="1"/>
    <col min="7" max="7" width="16.25" style="10" customWidth="1"/>
    <col min="8" max="8" width="42.375" style="10" customWidth="1"/>
    <col min="9" max="16384" width="9" style="10"/>
  </cols>
  <sheetData>
    <row r="1" spans="1:8" ht="30.75" customHeight="1">
      <c r="A1" s="66" t="s">
        <v>42</v>
      </c>
      <c r="B1" s="67"/>
      <c r="C1" s="67"/>
      <c r="D1" s="67"/>
      <c r="E1" s="67"/>
      <c r="F1" s="67"/>
      <c r="G1" s="67"/>
      <c r="H1" s="68"/>
    </row>
    <row r="2" spans="1:8" ht="22.5" customHeight="1">
      <c r="A2" s="14" t="s">
        <v>33</v>
      </c>
      <c r="B2" s="80" t="s">
        <v>53</v>
      </c>
      <c r="C2" s="81"/>
      <c r="D2" s="81"/>
      <c r="E2" s="81"/>
      <c r="F2" s="81"/>
      <c r="G2" s="81"/>
      <c r="H2" s="82"/>
    </row>
    <row r="3" spans="1:8" ht="30.75" customHeight="1">
      <c r="A3" s="14"/>
      <c r="B3" s="73" t="s">
        <v>54</v>
      </c>
      <c r="C3" s="73"/>
      <c r="D3" s="73"/>
      <c r="E3" s="73"/>
      <c r="F3" s="73"/>
      <c r="G3" s="73"/>
      <c r="H3" s="74"/>
    </row>
    <row r="4" spans="1:8" ht="19.5">
      <c r="A4" s="69" t="s">
        <v>0</v>
      </c>
      <c r="B4" s="70"/>
      <c r="C4" s="70"/>
      <c r="D4" s="70"/>
      <c r="E4" s="70"/>
      <c r="F4" s="70"/>
      <c r="G4" s="70"/>
      <c r="H4" s="71"/>
    </row>
    <row r="5" spans="1:8" ht="33">
      <c r="A5" s="52" t="s">
        <v>1</v>
      </c>
      <c r="B5" s="72"/>
      <c r="C5" s="1" t="s">
        <v>2</v>
      </c>
      <c r="D5" s="4" t="s">
        <v>3</v>
      </c>
      <c r="E5" s="4" t="s">
        <v>13</v>
      </c>
      <c r="F5" s="1" t="s">
        <v>4</v>
      </c>
      <c r="G5" s="6" t="s">
        <v>5</v>
      </c>
      <c r="H5" s="1" t="s">
        <v>6</v>
      </c>
    </row>
    <row r="6" spans="1:8" s="18" customFormat="1" ht="34.15" customHeight="1">
      <c r="A6" s="1" t="s">
        <v>10</v>
      </c>
      <c r="B6" s="7" t="s">
        <v>65</v>
      </c>
      <c r="C6" s="1" t="s">
        <v>7</v>
      </c>
      <c r="D6" s="4" t="s">
        <v>56</v>
      </c>
      <c r="E6" s="4">
        <f>10*12</f>
        <v>120</v>
      </c>
      <c r="F6" s="3">
        <v>24000</v>
      </c>
      <c r="G6" s="3">
        <f>+E6*F6</f>
        <v>2880000</v>
      </c>
      <c r="H6" s="9" t="s">
        <v>43</v>
      </c>
    </row>
    <row r="7" spans="1:8" ht="33">
      <c r="A7" s="49" t="s">
        <v>24</v>
      </c>
      <c r="B7" s="13" t="s">
        <v>18</v>
      </c>
      <c r="C7" s="52" t="s">
        <v>14</v>
      </c>
      <c r="D7" s="64" t="s">
        <v>55</v>
      </c>
      <c r="E7" s="64">
        <v>120</v>
      </c>
      <c r="F7" s="17">
        <f>F8+F9</f>
        <v>1649</v>
      </c>
      <c r="G7" s="53">
        <f>+E7*F7</f>
        <v>197880</v>
      </c>
      <c r="H7" s="9" t="s">
        <v>39</v>
      </c>
    </row>
    <row r="8" spans="1:8">
      <c r="A8" s="50"/>
      <c r="B8" s="7" t="s">
        <v>16</v>
      </c>
      <c r="C8" s="52"/>
      <c r="D8" s="65"/>
      <c r="E8" s="65"/>
      <c r="F8" s="17">
        <v>1596</v>
      </c>
      <c r="G8" s="54"/>
      <c r="H8" s="9" t="s">
        <v>34</v>
      </c>
    </row>
    <row r="9" spans="1:8" ht="33">
      <c r="A9" s="51"/>
      <c r="B9" s="9" t="s">
        <v>17</v>
      </c>
      <c r="C9" s="52"/>
      <c r="D9" s="51"/>
      <c r="E9" s="79"/>
      <c r="F9" s="17">
        <v>53</v>
      </c>
      <c r="G9" s="55"/>
      <c r="H9" s="9" t="s">
        <v>57</v>
      </c>
    </row>
    <row r="10" spans="1:8" ht="33">
      <c r="A10" s="2" t="s">
        <v>11</v>
      </c>
      <c r="B10" s="9" t="s">
        <v>44</v>
      </c>
      <c r="C10" s="1" t="s">
        <v>7</v>
      </c>
      <c r="D10" s="4" t="s">
        <v>56</v>
      </c>
      <c r="E10" s="4">
        <f>10*12</f>
        <v>120</v>
      </c>
      <c r="F10" s="17">
        <v>168</v>
      </c>
      <c r="G10" s="3">
        <f t="shared" ref="G10:G16" si="0">+E10*F10</f>
        <v>20160</v>
      </c>
      <c r="H10" s="9" t="s">
        <v>45</v>
      </c>
    </row>
    <row r="11" spans="1:8" ht="33">
      <c r="A11" s="2" t="s">
        <v>12</v>
      </c>
      <c r="B11" s="9" t="s">
        <v>41</v>
      </c>
      <c r="C11" s="1" t="s">
        <v>7</v>
      </c>
      <c r="D11" s="4" t="s">
        <v>56</v>
      </c>
      <c r="E11" s="4">
        <f>10*12</f>
        <v>120</v>
      </c>
      <c r="F11" s="12">
        <f>F6*2.5/10000</f>
        <v>6</v>
      </c>
      <c r="G11" s="3">
        <f t="shared" si="0"/>
        <v>720</v>
      </c>
      <c r="H11" s="9" t="s">
        <v>31</v>
      </c>
    </row>
    <row r="12" spans="1:8" ht="49.5">
      <c r="A12" s="2" t="s">
        <v>25</v>
      </c>
      <c r="B12" s="9" t="s">
        <v>35</v>
      </c>
      <c r="C12" s="1" t="s">
        <v>7</v>
      </c>
      <c r="D12" s="4" t="s">
        <v>56</v>
      </c>
      <c r="E12" s="4">
        <f>10*12</f>
        <v>120</v>
      </c>
      <c r="F12" s="12">
        <v>1145</v>
      </c>
      <c r="G12" s="3">
        <f t="shared" si="0"/>
        <v>137400</v>
      </c>
      <c r="H12" s="9" t="s">
        <v>40</v>
      </c>
    </row>
    <row r="13" spans="1:8" ht="25.5" customHeight="1">
      <c r="A13" s="2" t="s">
        <v>46</v>
      </c>
      <c r="B13" s="9" t="s">
        <v>19</v>
      </c>
      <c r="C13" s="1" t="s">
        <v>7</v>
      </c>
      <c r="D13" s="4" t="s">
        <v>56</v>
      </c>
      <c r="E13" s="4">
        <f>10*12</f>
        <v>120</v>
      </c>
      <c r="F13" s="12">
        <f>F6*6/100</f>
        <v>1440</v>
      </c>
      <c r="G13" s="3">
        <f t="shared" si="0"/>
        <v>172800</v>
      </c>
      <c r="H13" s="11" t="s">
        <v>32</v>
      </c>
    </row>
    <row r="14" spans="1:8" ht="25.5" customHeight="1">
      <c r="A14" s="21" t="s">
        <v>58</v>
      </c>
      <c r="B14" s="9" t="s">
        <v>62</v>
      </c>
      <c r="C14" s="1" t="s">
        <v>63</v>
      </c>
      <c r="D14" s="4" t="s">
        <v>64</v>
      </c>
      <c r="E14" s="4">
        <v>12</v>
      </c>
      <c r="F14" s="12">
        <v>2000</v>
      </c>
      <c r="G14" s="3">
        <f>E14*F14</f>
        <v>24000</v>
      </c>
      <c r="H14" s="11"/>
    </row>
    <row r="15" spans="1:8" ht="25.5" customHeight="1">
      <c r="A15" s="56" t="s">
        <v>59</v>
      </c>
      <c r="B15" s="9" t="s">
        <v>36</v>
      </c>
      <c r="C15" s="1" t="s">
        <v>37</v>
      </c>
      <c r="D15" s="4">
        <v>10</v>
      </c>
      <c r="E15" s="4">
        <v>10</v>
      </c>
      <c r="F15" s="12">
        <f>24000*1.5</f>
        <v>36000</v>
      </c>
      <c r="G15" s="3">
        <f t="shared" si="0"/>
        <v>360000</v>
      </c>
      <c r="H15" s="11" t="s">
        <v>47</v>
      </c>
    </row>
    <row r="16" spans="1:8" ht="49.5">
      <c r="A16" s="57"/>
      <c r="B16" s="9" t="s">
        <v>38</v>
      </c>
      <c r="C16" s="1" t="s">
        <v>37</v>
      </c>
      <c r="D16" s="4">
        <v>10</v>
      </c>
      <c r="E16" s="4">
        <v>10</v>
      </c>
      <c r="F16" s="12">
        <f>F15*0.02</f>
        <v>720</v>
      </c>
      <c r="G16" s="3">
        <f t="shared" si="0"/>
        <v>7200</v>
      </c>
      <c r="H16" s="11" t="s">
        <v>48</v>
      </c>
    </row>
    <row r="17" spans="1:8" ht="23.25" customHeight="1">
      <c r="A17" s="77" t="s">
        <v>66</v>
      </c>
      <c r="B17" s="78"/>
      <c r="C17" s="78"/>
      <c r="D17" s="78"/>
      <c r="E17" s="78"/>
      <c r="F17" s="78"/>
      <c r="G17" s="3">
        <f>SUM(G6:G16)</f>
        <v>3800160</v>
      </c>
      <c r="H17" s="9" t="s">
        <v>28</v>
      </c>
    </row>
    <row r="18" spans="1:8" ht="32.25" customHeight="1">
      <c r="A18" s="61" t="s">
        <v>26</v>
      </c>
      <c r="B18" s="62"/>
      <c r="C18" s="62"/>
      <c r="D18" s="62"/>
      <c r="E18" s="62"/>
      <c r="F18" s="62"/>
      <c r="G18" s="62"/>
      <c r="H18" s="63"/>
    </row>
    <row r="19" spans="1:8" ht="77.25" customHeight="1">
      <c r="A19" s="4" t="s">
        <v>60</v>
      </c>
      <c r="B19" s="5" t="s">
        <v>20</v>
      </c>
      <c r="C19" s="4" t="s">
        <v>15</v>
      </c>
      <c r="D19" s="4">
        <v>1</v>
      </c>
      <c r="E19" s="4"/>
      <c r="F19" s="3"/>
      <c r="G19" s="22">
        <f>G17*15%</f>
        <v>570024</v>
      </c>
      <c r="H19" s="8" t="s">
        <v>27</v>
      </c>
    </row>
    <row r="20" spans="1:8" ht="49.5">
      <c r="A20" s="4" t="s">
        <v>61</v>
      </c>
      <c r="B20" s="5" t="s">
        <v>9</v>
      </c>
      <c r="C20" s="4" t="s">
        <v>8</v>
      </c>
      <c r="D20" s="4">
        <v>1</v>
      </c>
      <c r="E20" s="4"/>
      <c r="F20" s="8"/>
      <c r="G20" s="23">
        <f>(G17+G19)*5%</f>
        <v>218509.2</v>
      </c>
      <c r="H20" s="8" t="s">
        <v>49</v>
      </c>
    </row>
    <row r="21" spans="1:8" ht="31.5" customHeight="1" thickBot="1">
      <c r="A21" s="75" t="s">
        <v>50</v>
      </c>
      <c r="B21" s="76"/>
      <c r="C21" s="76"/>
      <c r="D21" s="76"/>
      <c r="E21" s="76"/>
      <c r="F21" s="76"/>
      <c r="G21" s="24">
        <f>SUM(G17,G19:G20)</f>
        <v>4588693.2</v>
      </c>
      <c r="H21" s="15"/>
    </row>
    <row r="23" spans="1:8">
      <c r="A23" s="10" t="s">
        <v>30</v>
      </c>
      <c r="B23" s="58"/>
      <c r="C23" s="58"/>
      <c r="D23" s="58"/>
      <c r="E23" s="58"/>
      <c r="F23" s="58"/>
      <c r="G23" s="58"/>
      <c r="H23" s="58"/>
    </row>
    <row r="24" spans="1:8" ht="25.5" customHeight="1">
      <c r="A24" s="19" t="s">
        <v>21</v>
      </c>
      <c r="B24" s="59" t="s">
        <v>29</v>
      </c>
      <c r="C24" s="59"/>
      <c r="D24" s="59"/>
      <c r="E24" s="59"/>
      <c r="F24" s="59"/>
      <c r="G24" s="59"/>
      <c r="H24" s="59"/>
    </row>
    <row r="25" spans="1:8" s="18" customFormat="1" ht="37.15" customHeight="1">
      <c r="A25" s="20" t="s">
        <v>22</v>
      </c>
      <c r="B25" s="60" t="s">
        <v>52</v>
      </c>
      <c r="C25" s="60"/>
      <c r="D25" s="60"/>
      <c r="E25" s="60"/>
      <c r="F25" s="60"/>
      <c r="G25" s="60"/>
      <c r="H25" s="60"/>
    </row>
    <row r="26" spans="1:8" ht="52.9" customHeight="1">
      <c r="A26" s="19" t="s">
        <v>23</v>
      </c>
      <c r="B26" s="60" t="s">
        <v>51</v>
      </c>
      <c r="C26" s="60"/>
      <c r="D26" s="60"/>
      <c r="E26" s="60"/>
      <c r="F26" s="60"/>
      <c r="G26" s="60"/>
      <c r="H26" s="60"/>
    </row>
    <row r="27" spans="1:8" ht="26.25" customHeight="1">
      <c r="B27" s="58"/>
      <c r="C27" s="58"/>
      <c r="D27" s="58"/>
      <c r="E27" s="58"/>
      <c r="F27" s="58"/>
      <c r="G27" s="58"/>
      <c r="H27" s="58"/>
    </row>
    <row r="28" spans="1:8" ht="24.75" customHeight="1">
      <c r="A28" s="16"/>
      <c r="B28" s="58"/>
      <c r="C28" s="58"/>
      <c r="D28" s="58"/>
      <c r="E28" s="58"/>
      <c r="F28" s="58"/>
      <c r="G28" s="58"/>
      <c r="H28" s="58"/>
    </row>
  </sheetData>
  <mergeCells count="20">
    <mergeCell ref="A1:H1"/>
    <mergeCell ref="A4:H4"/>
    <mergeCell ref="A5:B5"/>
    <mergeCell ref="B3:H3"/>
    <mergeCell ref="A21:F21"/>
    <mergeCell ref="A17:F17"/>
    <mergeCell ref="E7:E9"/>
    <mergeCell ref="B2:H2"/>
    <mergeCell ref="A7:A9"/>
    <mergeCell ref="C7:C9"/>
    <mergeCell ref="G7:G9"/>
    <mergeCell ref="A15:A16"/>
    <mergeCell ref="B28:H28"/>
    <mergeCell ref="B24:H24"/>
    <mergeCell ref="B25:H25"/>
    <mergeCell ref="B26:H26"/>
    <mergeCell ref="B27:H27"/>
    <mergeCell ref="A18:H18"/>
    <mergeCell ref="B23:H23"/>
    <mergeCell ref="D7:D9"/>
  </mergeCells>
  <phoneticPr fontId="3" type="noConversion"/>
  <pageMargins left="1.1811023622047245" right="0.74803149606299213" top="1.2204724409448819" bottom="0.62992125984251968" header="0.51181102362204722" footer="0.35433070866141736"/>
  <pageSetup paperSize="8" scale="95" orientation="portrait" r:id="rId1"/>
  <headerFooter alignWithMargins="0">
    <oddHeader>&amp;L&amp;"新細明體,粗體"&amp;16       *本範例僅供機關製作招標文件時參考</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tabSelected="1" view="pageBreakPreview" zoomScaleNormal="100" zoomScaleSheetLayoutView="100" workbookViewId="0">
      <selection activeCell="F18" sqref="F18"/>
    </sheetView>
  </sheetViews>
  <sheetFormatPr defaultRowHeight="16.5"/>
  <cols>
    <col min="1" max="1" width="8.5" style="27" customWidth="1"/>
    <col min="2" max="2" width="18.875" style="27" customWidth="1"/>
    <col min="3" max="3" width="9" style="27" customWidth="1"/>
    <col min="4" max="4" width="11.75" style="27" customWidth="1"/>
    <col min="5" max="5" width="12.5" style="27" customWidth="1"/>
    <col min="6" max="6" width="16.25" style="27" customWidth="1"/>
    <col min="7" max="7" width="43.875" style="27" bestFit="1" customWidth="1"/>
    <col min="8" max="8" width="9" style="27"/>
    <col min="9" max="9" width="11.75" style="27" customWidth="1"/>
    <col min="10" max="10" width="9" style="27"/>
    <col min="11" max="11" width="12.25" style="27" bestFit="1" customWidth="1"/>
    <col min="12" max="12" width="9" style="27"/>
    <col min="13" max="13" width="10" style="27" bestFit="1" customWidth="1"/>
    <col min="14" max="16384" width="9" style="27"/>
  </cols>
  <sheetData>
    <row r="1" spans="1:13" s="29" customFormat="1" ht="39" customHeight="1">
      <c r="A1" s="97" t="s">
        <v>90</v>
      </c>
      <c r="B1" s="98"/>
      <c r="C1" s="98"/>
      <c r="D1" s="98"/>
      <c r="E1" s="98"/>
      <c r="F1" s="98"/>
      <c r="G1" s="99"/>
      <c r="H1" s="28"/>
      <c r="I1" s="28"/>
      <c r="J1" s="28"/>
      <c r="K1" s="28"/>
      <c r="L1" s="28"/>
    </row>
    <row r="2" spans="1:13" s="29" customFormat="1" ht="24" customHeight="1">
      <c r="A2" s="100" t="s">
        <v>69</v>
      </c>
      <c r="B2" s="101"/>
      <c r="C2" s="101"/>
      <c r="D2" s="101"/>
      <c r="E2" s="101"/>
      <c r="F2" s="101"/>
      <c r="G2" s="102"/>
    </row>
    <row r="3" spans="1:13" s="29" customFormat="1" ht="36.75" customHeight="1">
      <c r="A3" s="103" t="s">
        <v>70</v>
      </c>
      <c r="B3" s="104"/>
      <c r="C3" s="104"/>
      <c r="D3" s="104"/>
      <c r="E3" s="104"/>
      <c r="F3" s="104"/>
      <c r="G3" s="105"/>
    </row>
    <row r="4" spans="1:13" s="29" customFormat="1" ht="40.5" customHeight="1">
      <c r="A4" s="103" t="s">
        <v>71</v>
      </c>
      <c r="B4" s="104"/>
      <c r="C4" s="104"/>
      <c r="D4" s="104"/>
      <c r="E4" s="104"/>
      <c r="F4" s="104"/>
      <c r="G4" s="105"/>
    </row>
    <row r="5" spans="1:13" s="29" customFormat="1" ht="63.75" customHeight="1">
      <c r="A5" s="103" t="s">
        <v>77</v>
      </c>
      <c r="B5" s="104"/>
      <c r="C5" s="104"/>
      <c r="D5" s="104"/>
      <c r="E5" s="104"/>
      <c r="F5" s="104"/>
      <c r="G5" s="105"/>
    </row>
    <row r="6" spans="1:13" s="29" customFormat="1" ht="24" customHeight="1">
      <c r="A6" s="100" t="s">
        <v>78</v>
      </c>
      <c r="B6" s="101"/>
      <c r="C6" s="101"/>
      <c r="D6" s="101"/>
      <c r="E6" s="101"/>
      <c r="F6" s="101"/>
      <c r="G6" s="102"/>
    </row>
    <row r="7" spans="1:13" s="29" customFormat="1" ht="24" customHeight="1">
      <c r="A7" s="100" t="s">
        <v>79</v>
      </c>
      <c r="B7" s="101"/>
      <c r="C7" s="101"/>
      <c r="D7" s="101"/>
      <c r="E7" s="101"/>
      <c r="F7" s="101"/>
      <c r="G7" s="102"/>
    </row>
    <row r="8" spans="1:13" s="29" customFormat="1" ht="24" customHeight="1">
      <c r="A8" s="100" t="s">
        <v>80</v>
      </c>
      <c r="B8" s="101"/>
      <c r="C8" s="101"/>
      <c r="D8" s="101"/>
      <c r="E8" s="101"/>
      <c r="F8" s="101"/>
      <c r="G8" s="102"/>
    </row>
    <row r="9" spans="1:13" ht="19.5">
      <c r="A9" s="69" t="s">
        <v>0</v>
      </c>
      <c r="B9" s="70"/>
      <c r="C9" s="70"/>
      <c r="D9" s="70"/>
      <c r="E9" s="70"/>
      <c r="F9" s="70"/>
      <c r="G9" s="109"/>
    </row>
    <row r="10" spans="1:13">
      <c r="A10" s="110" t="s">
        <v>1</v>
      </c>
      <c r="B10" s="72"/>
      <c r="C10" s="1" t="s">
        <v>2</v>
      </c>
      <c r="D10" s="4" t="s">
        <v>3</v>
      </c>
      <c r="E10" s="1" t="s">
        <v>4</v>
      </c>
      <c r="F10" s="6" t="s">
        <v>5</v>
      </c>
      <c r="G10" s="40" t="s">
        <v>6</v>
      </c>
    </row>
    <row r="11" spans="1:13" s="30" customFormat="1" ht="42.75" customHeight="1">
      <c r="A11" s="39" t="s">
        <v>10</v>
      </c>
      <c r="B11" s="7" t="s">
        <v>81</v>
      </c>
      <c r="C11" s="1" t="s">
        <v>8</v>
      </c>
      <c r="D11" s="4">
        <v>1</v>
      </c>
      <c r="E11" s="3">
        <v>417582</v>
      </c>
      <c r="F11" s="3">
        <f>D11*E11</f>
        <v>417582</v>
      </c>
      <c r="G11" s="41" t="s">
        <v>85</v>
      </c>
      <c r="H11" s="37"/>
      <c r="I11" s="38"/>
      <c r="K11" s="36"/>
    </row>
    <row r="12" spans="1:13" ht="60.75" customHeight="1">
      <c r="A12" s="42" t="s">
        <v>67</v>
      </c>
      <c r="B12" s="7" t="s">
        <v>82</v>
      </c>
      <c r="C12" s="1" t="s">
        <v>68</v>
      </c>
      <c r="D12" s="4">
        <v>1</v>
      </c>
      <c r="E12" s="12">
        <v>57228</v>
      </c>
      <c r="F12" s="3">
        <f>D12*E12</f>
        <v>57228</v>
      </c>
      <c r="G12" s="41" t="s">
        <v>87</v>
      </c>
      <c r="I12" s="38"/>
      <c r="K12" s="36"/>
    </row>
    <row r="13" spans="1:13" ht="36.75" customHeight="1">
      <c r="A13" s="42" t="s">
        <v>72</v>
      </c>
      <c r="B13" s="7" t="s">
        <v>83</v>
      </c>
      <c r="C13" s="1" t="s">
        <v>8</v>
      </c>
      <c r="D13" s="4">
        <v>1</v>
      </c>
      <c r="E13" s="12">
        <v>20777</v>
      </c>
      <c r="F13" s="3">
        <f>D13*E13</f>
        <v>20777</v>
      </c>
      <c r="G13" s="41" t="s">
        <v>86</v>
      </c>
      <c r="I13" s="38"/>
      <c r="K13" s="36"/>
      <c r="M13" s="31"/>
    </row>
    <row r="14" spans="1:13" ht="32.25" customHeight="1">
      <c r="A14" s="89" t="s">
        <v>84</v>
      </c>
      <c r="B14" s="78"/>
      <c r="C14" s="78"/>
      <c r="D14" s="78"/>
      <c r="E14" s="78"/>
      <c r="F14" s="3">
        <f>SUM(F11:F13)</f>
        <v>495587</v>
      </c>
      <c r="G14" s="41" t="s">
        <v>28</v>
      </c>
    </row>
    <row r="15" spans="1:13" ht="33" customHeight="1">
      <c r="A15" s="90" t="s">
        <v>26</v>
      </c>
      <c r="B15" s="91"/>
      <c r="C15" s="91"/>
      <c r="D15" s="91"/>
      <c r="E15" s="91"/>
      <c r="F15" s="91"/>
      <c r="G15" s="92"/>
    </row>
    <row r="16" spans="1:13" ht="50.1" customHeight="1">
      <c r="A16" s="43" t="s">
        <v>12</v>
      </c>
      <c r="B16" s="5" t="s">
        <v>20</v>
      </c>
      <c r="C16" s="4" t="s">
        <v>8</v>
      </c>
      <c r="D16" s="4">
        <v>1</v>
      </c>
      <c r="E16" s="3"/>
      <c r="F16" s="34">
        <f>SUM(D16*E16)</f>
        <v>0</v>
      </c>
      <c r="G16" s="44" t="s">
        <v>27</v>
      </c>
    </row>
    <row r="17" spans="1:9" ht="50.1" customHeight="1">
      <c r="A17" s="106" t="s">
        <v>74</v>
      </c>
      <c r="B17" s="107"/>
      <c r="C17" s="107"/>
      <c r="D17" s="107"/>
      <c r="E17" s="107"/>
      <c r="F17" s="107"/>
      <c r="G17" s="108"/>
    </row>
    <row r="18" spans="1:9" ht="50.1" customHeight="1">
      <c r="A18" s="43" t="s">
        <v>25</v>
      </c>
      <c r="B18" s="5" t="s">
        <v>9</v>
      </c>
      <c r="C18" s="4" t="s">
        <v>8</v>
      </c>
      <c r="D18" s="4">
        <v>1</v>
      </c>
      <c r="E18" s="48">
        <v>0.05</v>
      </c>
      <c r="F18" s="33">
        <v>0</v>
      </c>
      <c r="G18" s="44" t="s">
        <v>89</v>
      </c>
    </row>
    <row r="19" spans="1:9" ht="31.5" customHeight="1">
      <c r="A19" s="93" t="s">
        <v>88</v>
      </c>
      <c r="B19" s="94"/>
      <c r="C19" s="94"/>
      <c r="D19" s="94"/>
      <c r="E19" s="94"/>
      <c r="F19" s="35"/>
      <c r="G19" s="45"/>
    </row>
    <row r="20" spans="1:9" ht="32.25" customHeight="1">
      <c r="A20" s="46" t="s">
        <v>33</v>
      </c>
      <c r="B20" s="95" t="s">
        <v>75</v>
      </c>
      <c r="C20" s="95"/>
      <c r="D20" s="95"/>
      <c r="E20" s="95"/>
      <c r="F20" s="95"/>
      <c r="G20" s="96"/>
      <c r="H20" s="26"/>
    </row>
    <row r="21" spans="1:9" ht="33" customHeight="1">
      <c r="A21" s="46"/>
      <c r="B21" s="95" t="s">
        <v>92</v>
      </c>
      <c r="C21" s="95"/>
      <c r="D21" s="95"/>
      <c r="E21" s="95"/>
      <c r="F21" s="95"/>
      <c r="G21" s="96"/>
      <c r="H21" s="25"/>
    </row>
    <row r="22" spans="1:9" ht="38.1" customHeight="1">
      <c r="A22" s="46"/>
      <c r="B22" s="95" t="s">
        <v>91</v>
      </c>
      <c r="C22" s="95"/>
      <c r="D22" s="95"/>
      <c r="E22" s="95"/>
      <c r="F22" s="95"/>
      <c r="G22" s="96"/>
      <c r="H22" s="25"/>
    </row>
    <row r="23" spans="1:9" ht="24" customHeight="1">
      <c r="A23" s="46"/>
      <c r="B23" s="95" t="s">
        <v>76</v>
      </c>
      <c r="C23" s="95"/>
      <c r="D23" s="95"/>
      <c r="E23" s="95"/>
      <c r="F23" s="95"/>
      <c r="G23" s="96"/>
      <c r="H23" s="25"/>
    </row>
    <row r="24" spans="1:9" ht="107.45" customHeight="1">
      <c r="A24" s="83" t="s">
        <v>73</v>
      </c>
      <c r="B24" s="84"/>
      <c r="C24" s="84"/>
      <c r="D24" s="84"/>
      <c r="E24" s="84"/>
      <c r="F24" s="84"/>
      <c r="G24" s="85"/>
      <c r="H24" s="30"/>
      <c r="I24" s="30"/>
    </row>
    <row r="25" spans="1:9" ht="15.75" customHeight="1" thickBot="1">
      <c r="A25" s="47"/>
      <c r="B25" s="86"/>
      <c r="C25" s="86"/>
      <c r="D25" s="86"/>
      <c r="E25" s="86"/>
      <c r="F25" s="86"/>
      <c r="G25" s="87"/>
    </row>
    <row r="26" spans="1:9" ht="24.75" customHeight="1">
      <c r="A26" s="32"/>
      <c r="B26" s="88"/>
      <c r="C26" s="88"/>
      <c r="D26" s="88"/>
      <c r="E26" s="88"/>
      <c r="F26" s="88"/>
      <c r="G26" s="88"/>
    </row>
  </sheetData>
  <mergeCells count="21">
    <mergeCell ref="A7:G7"/>
    <mergeCell ref="A8:G8"/>
    <mergeCell ref="B23:G23"/>
    <mergeCell ref="B21:G21"/>
    <mergeCell ref="A17:G17"/>
    <mergeCell ref="B22:G22"/>
    <mergeCell ref="A9:G9"/>
    <mergeCell ref="A10:B10"/>
    <mergeCell ref="A1:G1"/>
    <mergeCell ref="A2:G2"/>
    <mergeCell ref="A3:G3"/>
    <mergeCell ref="A4:G4"/>
    <mergeCell ref="A6:G6"/>
    <mergeCell ref="A5:G5"/>
    <mergeCell ref="A24:G24"/>
    <mergeCell ref="B25:G25"/>
    <mergeCell ref="B26:G26"/>
    <mergeCell ref="A14:E14"/>
    <mergeCell ref="A15:G15"/>
    <mergeCell ref="A19:E19"/>
    <mergeCell ref="B20:G20"/>
  </mergeCells>
  <phoneticPr fontId="3" type="noConversion"/>
  <pageMargins left="0.7" right="0.7" top="0.75" bottom="0.75" header="0.3" footer="0.3"/>
  <pageSetup paperSize="9" scale="72" orientation="portrait" r:id="rId1"/>
  <headerFooter alignWithMargins="0">
    <oddHeader>&amp;L&amp;"新細明體,粗體"&amp;16       *本範例僅供機關製作招標文件時參考</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已命名的範圍</vt:lpstr>
      </vt:variant>
      <vt:variant>
        <vt:i4>2</vt:i4>
      </vt:variant>
    </vt:vector>
  </HeadingPairs>
  <TitlesOfParts>
    <vt:vector size="4" baseType="lpstr">
      <vt:lpstr>24000</vt:lpstr>
      <vt:lpstr>投標標價清單</vt:lpstr>
      <vt:lpstr>'24000'!Print_Area</vt:lpstr>
      <vt:lpstr>投標標價清單!Print_Area</vt:lpstr>
    </vt:vector>
  </TitlesOfParts>
  <Company>okwork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陳政宏</dc:creator>
  <cp:lastModifiedBy>陳政宏</cp:lastModifiedBy>
  <cp:lastPrinted>2021-12-06T01:10:41Z</cp:lastPrinted>
  <dcterms:created xsi:type="dcterms:W3CDTF">2008-11-11T06:01:12Z</dcterms:created>
  <dcterms:modified xsi:type="dcterms:W3CDTF">2024-12-03T02:17:07Z</dcterms:modified>
</cp:coreProperties>
</file>